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rooqa5\Box\HR and OD - GENERAL\HR Reference Resources\Salary Scales\Salary Scales 2022\Oct22\"/>
    </mc:Choice>
  </mc:AlternateContent>
  <xr:revisionPtr revIDLastSave="0" documentId="13_ncr:1_{6C5C0F96-3FE4-4BFD-9D2E-24E22F23A92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gency rate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2" i="1" l="1"/>
  <c r="F13" i="1"/>
  <c r="F14" i="1"/>
  <c r="G14" i="1"/>
  <c r="M57" i="1"/>
  <c r="N4" i="1" l="1"/>
  <c r="J29" i="1" l="1"/>
  <c r="J30" i="1"/>
  <c r="J31" i="1"/>
  <c r="C4" i="1"/>
  <c r="J24" i="1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G16" i="1"/>
  <c r="H19" i="1"/>
  <c r="H22" i="1"/>
  <c r="J26" i="1"/>
  <c r="A30" i="1"/>
  <c r="A31" i="1" s="1"/>
  <c r="A32" i="1" s="1"/>
  <c r="A33" i="1" s="1"/>
  <c r="A34" i="1" s="1"/>
  <c r="A35" i="1" s="1"/>
  <c r="K32" i="1"/>
  <c r="A37" i="1"/>
  <c r="A38" i="1" s="1"/>
  <c r="A39" i="1" s="1"/>
  <c r="A40" i="1" s="1"/>
  <c r="A41" i="1" s="1"/>
  <c r="L38" i="1"/>
  <c r="A43" i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L42" i="1"/>
  <c r="M45" i="1"/>
  <c r="M48" i="1"/>
  <c r="M49" i="1"/>
  <c r="M53" i="1"/>
  <c r="M56" i="1"/>
  <c r="H25" i="1" l="1"/>
  <c r="H21" i="1"/>
  <c r="G19" i="1"/>
  <c r="G15" i="1"/>
  <c r="H24" i="1"/>
  <c r="H20" i="1"/>
  <c r="G18" i="1"/>
  <c r="H23" i="1"/>
  <c r="G20" i="1"/>
  <c r="G17" i="1"/>
  <c r="K35" i="1"/>
  <c r="M52" i="1"/>
  <c r="L45" i="1"/>
  <c r="L37" i="1"/>
  <c r="J32" i="1"/>
  <c r="J25" i="1"/>
  <c r="M55" i="1"/>
  <c r="L44" i="1"/>
  <c r="K37" i="1"/>
  <c r="J28" i="1"/>
  <c r="M51" i="1"/>
  <c r="M47" i="1"/>
  <c r="L40" i="1"/>
  <c r="K34" i="1"/>
  <c r="M54" i="1"/>
  <c r="M50" i="1"/>
  <c r="M46" i="1"/>
  <c r="M43" i="1"/>
  <c r="K39" i="1"/>
  <c r="K36" i="1"/>
  <c r="K33" i="1"/>
  <c r="J27" i="1"/>
  <c r="F15" i="1"/>
  <c r="M44" i="1"/>
  <c r="L43" i="1"/>
  <c r="L41" i="1"/>
  <c r="L39" i="1"/>
  <c r="K38" i="1"/>
  <c r="K31" i="1"/>
</calcChain>
</file>

<file path=xl/sharedStrings.xml><?xml version="1.0" encoding="utf-8"?>
<sst xmlns="http://schemas.openxmlformats.org/spreadsheetml/2006/main" count="16" uniqueCount="16">
  <si>
    <t>Spine Point</t>
  </si>
  <si>
    <t>Annual Salary</t>
  </si>
  <si>
    <t>Grade 1</t>
  </si>
  <si>
    <t>Grade 2</t>
  </si>
  <si>
    <t>Grade 3</t>
  </si>
  <si>
    <t>Grade 4</t>
  </si>
  <si>
    <t>Grade 5</t>
  </si>
  <si>
    <t>Grade 6</t>
  </si>
  <si>
    <t>Grade 7</t>
  </si>
  <si>
    <t>Grade 8</t>
  </si>
  <si>
    <t>Grade 9</t>
  </si>
  <si>
    <t>Grade 10</t>
  </si>
  <si>
    <t>FTE less 38 days hol</t>
  </si>
  <si>
    <t>FTE less 43 days hol)</t>
  </si>
  <si>
    <t>Hourly Rates of Pay From 1 October 2022 Excluding Paid Holidays</t>
  </si>
  <si>
    <t xml:space="preserve">From 1st Oct 2022 all agency workers must not be paid 
below the New Living Wage rate of £10.90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</si>
</sst>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_ ;\-#,##0\ 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Dashed">
        <color indexed="64"/>
      </bottom>
      <diagonal/>
    </border>
    <border>
      <left style="thin">
        <color indexed="64"/>
      </left>
      <right style="medium">
        <color indexed="64"/>
      </right>
      <top style="medium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5">
    <xf numFmtId="0" fontId="0" fillId="0" borderId="0" xfId="0"/>
    <xf numFmtId="3" fontId="0" fillId="0" borderId="0" xfId="0" applyNumberFormat="1"/>
    <xf numFmtId="2" fontId="0" fillId="0" borderId="0" xfId="0" applyNumberFormat="1"/>
    <xf numFmtId="0" fontId="1" fillId="0" borderId="0" xfId="0" applyFont="1"/>
    <xf numFmtId="2" fontId="2" fillId="0" borderId="1" xfId="0" applyNumberFormat="1" applyFont="1" applyBorder="1"/>
    <xf numFmtId="2" fontId="2" fillId="0" borderId="2" xfId="0" applyNumberFormat="1" applyFont="1" applyBorder="1"/>
    <xf numFmtId="2" fontId="2" fillId="0" borderId="3" xfId="0" applyNumberFormat="1" applyFont="1" applyBorder="1"/>
    <xf numFmtId="0" fontId="2" fillId="0" borderId="3" xfId="0" applyFont="1" applyBorder="1"/>
    <xf numFmtId="2" fontId="2" fillId="0" borderId="4" xfId="0" applyNumberFormat="1" applyFont="1" applyBorder="1"/>
    <xf numFmtId="2" fontId="2" fillId="0" borderId="10" xfId="0" applyNumberFormat="1" applyFont="1" applyBorder="1"/>
    <xf numFmtId="2" fontId="2" fillId="2" borderId="6" xfId="0" applyNumberFormat="1" applyFont="1" applyFill="1" applyBorder="1"/>
    <xf numFmtId="2" fontId="2" fillId="2" borderId="9" xfId="0" applyNumberFormat="1" applyFont="1" applyFill="1" applyBorder="1"/>
    <xf numFmtId="2" fontId="2" fillId="0" borderId="7" xfId="0" applyNumberFormat="1" applyFont="1" applyBorder="1"/>
    <xf numFmtId="3" fontId="2" fillId="0" borderId="3" xfId="0" applyNumberFormat="1" applyFont="1" applyBorder="1"/>
    <xf numFmtId="2" fontId="2" fillId="2" borderId="3" xfId="0" applyNumberFormat="1" applyFont="1" applyFill="1" applyBorder="1"/>
    <xf numFmtId="2" fontId="2" fillId="0" borderId="11" xfId="0" applyNumberFormat="1" applyFont="1" applyBorder="1"/>
    <xf numFmtId="2" fontId="2" fillId="2" borderId="8" xfId="0" applyNumberFormat="1" applyFont="1" applyFill="1" applyBorder="1"/>
    <xf numFmtId="2" fontId="2" fillId="2" borderId="4" xfId="0" applyNumberFormat="1" applyFont="1" applyFill="1" applyBorder="1"/>
    <xf numFmtId="0" fontId="2" fillId="0" borderId="5" xfId="0" applyFont="1" applyBorder="1"/>
    <xf numFmtId="2" fontId="3" fillId="0" borderId="0" xfId="0" applyNumberFormat="1" applyFont="1"/>
    <xf numFmtId="2" fontId="2" fillId="0" borderId="13" xfId="0" applyNumberFormat="1" applyFont="1" applyBorder="1"/>
    <xf numFmtId="2" fontId="2" fillId="0" borderId="14" xfId="0" applyNumberFormat="1" applyFont="1" applyBorder="1"/>
    <xf numFmtId="164" fontId="0" fillId="0" borderId="15" xfId="1" applyNumberFormat="1" applyFont="1" applyBorder="1" applyAlignment="1">
      <alignment horizontal="center"/>
    </xf>
    <xf numFmtId="0" fontId="0" fillId="0" borderId="15" xfId="0" applyFont="1" applyBorder="1" applyAlignment="1">
      <alignment horizontal="center" wrapText="1"/>
    </xf>
    <xf numFmtId="0" fontId="0" fillId="0" borderId="16" xfId="0" applyBorder="1"/>
    <xf numFmtId="0" fontId="0" fillId="0" borderId="12" xfId="0" applyBorder="1"/>
    <xf numFmtId="3" fontId="0" fillId="0" borderId="17" xfId="0" applyNumberFormat="1" applyBorder="1"/>
    <xf numFmtId="164" fontId="0" fillId="0" borderId="18" xfId="1" applyNumberFormat="1" applyFont="1" applyBorder="1" applyAlignment="1">
      <alignment horizontal="center"/>
    </xf>
    <xf numFmtId="0" fontId="0" fillId="0" borderId="18" xfId="0" applyBorder="1"/>
    <xf numFmtId="2" fontId="2" fillId="0" borderId="19" xfId="0" applyNumberFormat="1" applyFont="1" applyBorder="1"/>
    <xf numFmtId="2" fontId="2" fillId="0" borderId="20" xfId="0" applyNumberFormat="1" applyFont="1" applyBorder="1"/>
    <xf numFmtId="2" fontId="2" fillId="2" borderId="21" xfId="0" applyNumberFormat="1" applyFont="1" applyFill="1" applyBorder="1"/>
    <xf numFmtId="2" fontId="5" fillId="3" borderId="22" xfId="0" applyNumberFormat="1" applyFont="1" applyFill="1" applyBorder="1" applyAlignment="1">
      <alignment horizontal="center" vertical="center" wrapText="1"/>
    </xf>
    <xf numFmtId="2" fontId="5" fillId="3" borderId="0" xfId="0" applyNumberFormat="1" applyFont="1" applyFill="1" applyBorder="1" applyAlignment="1">
      <alignment horizontal="center" vertical="center" wrapText="1"/>
    </xf>
    <xf numFmtId="2" fontId="5" fillId="3" borderId="14" xfId="0" applyNumberFormat="1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8"/>
  <sheetViews>
    <sheetView tabSelected="1" zoomScaleNormal="100" workbookViewId="0">
      <selection activeCell="K20" sqref="K20"/>
    </sheetView>
  </sheetViews>
  <sheetFormatPr defaultColWidth="15.7109375" defaultRowHeight="15" x14ac:dyDescent="0.25"/>
  <cols>
    <col min="1" max="1" width="11.140625" customWidth="1"/>
    <col min="2" max="2" width="12.85546875" style="1" customWidth="1"/>
    <col min="3" max="8" width="15.7109375" style="2"/>
    <col min="9" max="9" width="0.7109375" hidden="1" customWidth="1"/>
    <col min="10" max="13" width="15.7109375" style="2"/>
    <col min="14" max="14" width="0" hidden="1" customWidth="1"/>
  </cols>
  <sheetData>
    <row r="1" spans="1:14" ht="14.25" customHeight="1" x14ac:dyDescent="0.25">
      <c r="C1" s="3" t="s">
        <v>14</v>
      </c>
      <c r="G1" s="19"/>
    </row>
    <row r="2" spans="1:14" ht="15.75" thickBot="1" x14ac:dyDescent="0.3">
      <c r="C2" s="3"/>
    </row>
    <row r="3" spans="1:14" ht="15.75" thickBot="1" x14ac:dyDescent="0.3">
      <c r="A3" s="25" t="s">
        <v>0</v>
      </c>
      <c r="B3" s="26" t="s">
        <v>1</v>
      </c>
      <c r="C3" s="20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12</v>
      </c>
      <c r="J3" s="4" t="s">
        <v>8</v>
      </c>
      <c r="K3" s="4" t="s">
        <v>9</v>
      </c>
      <c r="L3" s="4" t="s">
        <v>10</v>
      </c>
      <c r="M3" s="5" t="s">
        <v>11</v>
      </c>
      <c r="N3" s="2" t="s">
        <v>13</v>
      </c>
    </row>
    <row r="4" spans="1:14" ht="2.25" hidden="1" customHeight="1" thickBot="1" x14ac:dyDescent="0.3">
      <c r="A4" s="24">
        <v>1</v>
      </c>
      <c r="B4" s="23">
        <v>0</v>
      </c>
      <c r="C4" s="21">
        <f>(B4*$I$4)/(52.14*36.5)</f>
        <v>0</v>
      </c>
      <c r="D4" s="6"/>
      <c r="E4" s="6"/>
      <c r="F4" s="6"/>
      <c r="G4" s="6"/>
      <c r="H4" s="6"/>
      <c r="I4" s="7">
        <v>1</v>
      </c>
      <c r="J4" s="6"/>
      <c r="K4" s="6"/>
      <c r="L4" s="6"/>
      <c r="M4" s="8"/>
      <c r="N4">
        <f>(365-(30+13))/365</f>
        <v>0.88219178082191785</v>
      </c>
    </row>
    <row r="5" spans="1:14" ht="15" customHeight="1" x14ac:dyDescent="0.25">
      <c r="A5" s="24">
        <v>3</v>
      </c>
      <c r="B5" s="22">
        <v>20744</v>
      </c>
      <c r="C5" s="32" t="s">
        <v>15</v>
      </c>
      <c r="D5" s="33"/>
      <c r="E5" s="33"/>
      <c r="F5" s="34"/>
      <c r="G5" s="6"/>
      <c r="H5" s="6"/>
      <c r="I5" s="7"/>
      <c r="J5" s="6"/>
      <c r="K5" s="6"/>
      <c r="L5" s="6"/>
      <c r="M5" s="8"/>
    </row>
    <row r="6" spans="1:14" ht="15" customHeight="1" x14ac:dyDescent="0.25">
      <c r="A6" s="24">
        <v>4</v>
      </c>
      <c r="B6" s="22">
        <v>20744</v>
      </c>
      <c r="C6" s="32"/>
      <c r="D6" s="33"/>
      <c r="E6" s="33"/>
      <c r="F6" s="34"/>
      <c r="G6" s="6"/>
      <c r="H6" s="6"/>
      <c r="I6" s="7"/>
      <c r="J6" s="6"/>
      <c r="K6" s="6"/>
      <c r="L6" s="6"/>
      <c r="M6" s="8"/>
    </row>
    <row r="7" spans="1:14" ht="15" customHeight="1" x14ac:dyDescent="0.25">
      <c r="A7" s="24">
        <v>5</v>
      </c>
      <c r="B7" s="22">
        <v>20744</v>
      </c>
      <c r="C7" s="32"/>
      <c r="D7" s="33"/>
      <c r="E7" s="33"/>
      <c r="F7" s="34"/>
      <c r="G7" s="6"/>
      <c r="H7" s="6"/>
      <c r="I7" s="7"/>
      <c r="J7" s="6"/>
      <c r="K7" s="6"/>
      <c r="L7" s="6"/>
      <c r="M7" s="8"/>
    </row>
    <row r="8" spans="1:14" ht="15" customHeight="1" x14ac:dyDescent="0.25">
      <c r="A8" s="24">
        <v>6</v>
      </c>
      <c r="B8" s="22">
        <v>20744</v>
      </c>
      <c r="C8" s="32"/>
      <c r="D8" s="33"/>
      <c r="E8" s="33"/>
      <c r="F8" s="34"/>
      <c r="G8" s="6"/>
      <c r="H8" s="6"/>
      <c r="I8" s="7"/>
      <c r="J8" s="6"/>
      <c r="K8" s="6"/>
      <c r="L8" s="6"/>
      <c r="M8" s="8"/>
    </row>
    <row r="9" spans="1:14" ht="15" customHeight="1" x14ac:dyDescent="0.25">
      <c r="A9" s="24">
        <v>7</v>
      </c>
      <c r="B9" s="22">
        <v>20744</v>
      </c>
      <c r="C9" s="32"/>
      <c r="D9" s="33"/>
      <c r="E9" s="33"/>
      <c r="F9" s="34"/>
      <c r="G9" s="6"/>
      <c r="H9" s="6"/>
      <c r="I9" s="7"/>
      <c r="J9" s="6"/>
      <c r="K9" s="6"/>
      <c r="L9" s="6"/>
      <c r="M9" s="8"/>
    </row>
    <row r="10" spans="1:14" ht="15" customHeight="1" x14ac:dyDescent="0.25">
      <c r="A10" s="24">
        <v>8</v>
      </c>
      <c r="B10" s="22">
        <v>20744</v>
      </c>
      <c r="C10" s="32"/>
      <c r="D10" s="33"/>
      <c r="E10" s="33"/>
      <c r="F10" s="34"/>
      <c r="G10" s="6"/>
      <c r="H10" s="6"/>
      <c r="I10" s="7"/>
      <c r="J10" s="6"/>
      <c r="K10" s="6"/>
      <c r="L10" s="6"/>
      <c r="M10" s="8"/>
    </row>
    <row r="11" spans="1:14" ht="15" customHeight="1" x14ac:dyDescent="0.25">
      <c r="A11" s="24">
        <v>9</v>
      </c>
      <c r="B11" s="22">
        <v>20744</v>
      </c>
      <c r="C11" s="32"/>
      <c r="D11" s="33"/>
      <c r="E11" s="33"/>
      <c r="F11" s="34"/>
      <c r="G11" s="6"/>
      <c r="H11" s="6"/>
      <c r="I11" s="7"/>
      <c r="J11" s="6"/>
      <c r="K11" s="6"/>
      <c r="L11" s="6"/>
      <c r="M11" s="8"/>
    </row>
    <row r="12" spans="1:14" ht="15" customHeight="1" x14ac:dyDescent="0.25">
      <c r="A12" s="24">
        <v>10</v>
      </c>
      <c r="B12" s="22">
        <v>20761</v>
      </c>
      <c r="C12" s="21"/>
      <c r="D12" s="6"/>
      <c r="E12" s="6"/>
      <c r="F12" s="6">
        <f t="shared" ref="F8:F15" si="0">(B12*$I$4)/(52.14*36.5)</f>
        <v>10.908985817950617</v>
      </c>
      <c r="G12" s="6"/>
      <c r="H12" s="6"/>
      <c r="I12" s="7"/>
      <c r="J12" s="6"/>
      <c r="K12" s="6"/>
      <c r="L12" s="6"/>
      <c r="M12" s="8"/>
    </row>
    <row r="13" spans="1:14" ht="15" customHeight="1" thickBot="1" x14ac:dyDescent="0.3">
      <c r="A13" s="24">
        <f>A12+1</f>
        <v>11</v>
      </c>
      <c r="B13" s="22">
        <v>21197</v>
      </c>
      <c r="C13" s="21"/>
      <c r="D13" s="6"/>
      <c r="E13" s="6"/>
      <c r="F13" s="12">
        <f t="shared" si="0"/>
        <v>11.138084503785908</v>
      </c>
      <c r="G13" s="6"/>
      <c r="H13" s="6"/>
      <c r="I13" s="7"/>
      <c r="J13" s="6"/>
      <c r="K13" s="6"/>
      <c r="L13" s="6"/>
      <c r="M13" s="8"/>
    </row>
    <row r="14" spans="1:14" ht="15" customHeight="1" x14ac:dyDescent="0.25">
      <c r="A14" s="24">
        <f t="shared" ref="A14:A57" si="1">A13+1</f>
        <v>12</v>
      </c>
      <c r="B14" s="22">
        <v>21630</v>
      </c>
      <c r="C14" s="21"/>
      <c r="D14" s="6"/>
      <c r="E14" s="6"/>
      <c r="F14" s="10">
        <f t="shared" si="0"/>
        <v>11.365606822516828</v>
      </c>
      <c r="G14" s="9">
        <f t="shared" ref="G14:G20" si="2">(B14*$I$4)/(52.14*36.5)</f>
        <v>11.365606822516828</v>
      </c>
      <c r="H14" s="6"/>
      <c r="I14" s="7"/>
      <c r="J14" s="6"/>
      <c r="K14" s="6"/>
      <c r="L14" s="6"/>
      <c r="M14" s="8"/>
    </row>
    <row r="15" spans="1:14" x14ac:dyDescent="0.25">
      <c r="A15" s="24">
        <f t="shared" si="1"/>
        <v>13</v>
      </c>
      <c r="B15" s="22">
        <v>22149</v>
      </c>
      <c r="C15" s="21"/>
      <c r="D15" s="6"/>
      <c r="E15" s="6"/>
      <c r="F15" s="11">
        <f t="shared" si="0"/>
        <v>11.638318331573055</v>
      </c>
      <c r="G15" s="6">
        <f t="shared" si="2"/>
        <v>11.638318331573055</v>
      </c>
      <c r="H15" s="6"/>
      <c r="I15" s="7"/>
      <c r="J15" s="6"/>
      <c r="K15" s="6"/>
      <c r="L15" s="6"/>
      <c r="M15" s="8"/>
    </row>
    <row r="16" spans="1:14" x14ac:dyDescent="0.25">
      <c r="A16" s="24">
        <f t="shared" si="1"/>
        <v>14</v>
      </c>
      <c r="B16" s="22">
        <v>22662</v>
      </c>
      <c r="C16" s="21"/>
      <c r="D16" s="6"/>
      <c r="E16" s="6"/>
      <c r="F16" s="6"/>
      <c r="G16" s="6">
        <f t="shared" si="2"/>
        <v>11.907877106420543</v>
      </c>
      <c r="H16" s="6"/>
      <c r="I16" s="7"/>
      <c r="J16" s="6"/>
      <c r="K16" s="6"/>
      <c r="L16" s="6"/>
      <c r="M16" s="8"/>
    </row>
    <row r="17" spans="1:13" x14ac:dyDescent="0.25">
      <c r="A17" s="24">
        <f t="shared" si="1"/>
        <v>15</v>
      </c>
      <c r="B17" s="22">
        <v>23144</v>
      </c>
      <c r="C17" s="21"/>
      <c r="D17" s="6"/>
      <c r="E17" s="6"/>
      <c r="F17" s="6"/>
      <c r="G17" s="6">
        <f t="shared" si="2"/>
        <v>12.161146754522859</v>
      </c>
      <c r="H17" s="6"/>
      <c r="I17" s="7"/>
      <c r="J17" s="6"/>
      <c r="K17" s="6"/>
      <c r="L17" s="6"/>
      <c r="M17" s="8"/>
    </row>
    <row r="18" spans="1:13" ht="15.75" thickBot="1" x14ac:dyDescent="0.3">
      <c r="A18" s="24">
        <f t="shared" si="1"/>
        <v>16</v>
      </c>
      <c r="B18" s="22">
        <v>23715</v>
      </c>
      <c r="C18" s="21"/>
      <c r="D18" s="6"/>
      <c r="E18" s="6"/>
      <c r="F18" s="6"/>
      <c r="G18" s="12">
        <f t="shared" si="2"/>
        <v>12.461181960054857</v>
      </c>
      <c r="H18" s="6"/>
      <c r="I18" s="7"/>
      <c r="J18" s="6"/>
      <c r="K18" s="6"/>
      <c r="L18" s="6"/>
      <c r="M18" s="8"/>
    </row>
    <row r="19" spans="1:13" x14ac:dyDescent="0.25">
      <c r="A19" s="24">
        <f t="shared" si="1"/>
        <v>17</v>
      </c>
      <c r="B19" s="22">
        <v>24285</v>
      </c>
      <c r="C19" s="21"/>
      <c r="D19" s="6"/>
      <c r="E19" s="6"/>
      <c r="F19" s="6"/>
      <c r="G19" s="10">
        <f t="shared" si="2"/>
        <v>12.760691709885398</v>
      </c>
      <c r="H19" s="9">
        <f t="shared" ref="H19:H25" si="3">(B19*$I$4)/(52.14*36.5)</f>
        <v>12.760691709885398</v>
      </c>
      <c r="I19" s="13"/>
      <c r="J19" s="6"/>
      <c r="K19" s="6"/>
      <c r="L19" s="6"/>
      <c r="M19" s="8"/>
    </row>
    <row r="20" spans="1:13" x14ac:dyDescent="0.25">
      <c r="A20" s="24">
        <f t="shared" si="1"/>
        <v>18</v>
      </c>
      <c r="B20" s="22">
        <v>24948</v>
      </c>
      <c r="C20" s="21"/>
      <c r="D20" s="6"/>
      <c r="E20" s="6"/>
      <c r="F20" s="6"/>
      <c r="G20" s="11">
        <f t="shared" si="2"/>
        <v>13.109068839951448</v>
      </c>
      <c r="H20" s="6">
        <f t="shared" si="3"/>
        <v>13.109068839951448</v>
      </c>
      <c r="I20" s="13"/>
      <c r="J20" s="6"/>
      <c r="K20" s="6"/>
      <c r="L20" s="6"/>
      <c r="M20" s="8"/>
    </row>
    <row r="21" spans="1:13" x14ac:dyDescent="0.25">
      <c r="A21" s="24">
        <f t="shared" si="1"/>
        <v>19</v>
      </c>
      <c r="B21" s="22">
        <v>25642</v>
      </c>
      <c r="C21" s="21"/>
      <c r="D21" s="6"/>
      <c r="E21" s="6"/>
      <c r="F21" s="6"/>
      <c r="G21" s="6"/>
      <c r="H21" s="6">
        <f t="shared" si="3"/>
        <v>13.473735096762667</v>
      </c>
      <c r="I21" s="13"/>
      <c r="J21" s="6"/>
      <c r="K21" s="6"/>
      <c r="L21" s="6"/>
      <c r="M21" s="8"/>
    </row>
    <row r="22" spans="1:13" ht="15.75" thickBot="1" x14ac:dyDescent="0.3">
      <c r="A22" s="24">
        <f t="shared" si="1"/>
        <v>20</v>
      </c>
      <c r="B22" s="22">
        <v>26396</v>
      </c>
      <c r="C22" s="21"/>
      <c r="D22" s="6"/>
      <c r="E22" s="6"/>
      <c r="F22" s="6"/>
      <c r="G22" s="6"/>
      <c r="H22" s="6">
        <f t="shared" si="3"/>
        <v>13.869928695661311</v>
      </c>
      <c r="I22" s="13"/>
      <c r="J22" s="6"/>
      <c r="K22" s="6"/>
      <c r="L22" s="6"/>
      <c r="M22" s="8"/>
    </row>
    <row r="23" spans="1:13" x14ac:dyDescent="0.25">
      <c r="A23" s="24">
        <f t="shared" si="1"/>
        <v>21</v>
      </c>
      <c r="B23" s="22">
        <v>27131.140271483757</v>
      </c>
      <c r="C23" s="21"/>
      <c r="D23" s="6"/>
      <c r="E23" s="6"/>
      <c r="F23" s="6"/>
      <c r="G23" s="6"/>
      <c r="H23" s="10">
        <f t="shared" si="3"/>
        <v>14.256212342683163</v>
      </c>
      <c r="I23" s="13"/>
      <c r="J23" s="6"/>
      <c r="K23" s="6"/>
      <c r="L23" s="6"/>
      <c r="M23" s="8"/>
    </row>
    <row r="24" spans="1:13" x14ac:dyDescent="0.25">
      <c r="A24" s="24">
        <f t="shared" si="1"/>
        <v>22</v>
      </c>
      <c r="B24" s="22">
        <v>27929.138326739445</v>
      </c>
      <c r="C24" s="21"/>
      <c r="D24" s="6"/>
      <c r="E24" s="6"/>
      <c r="F24" s="6"/>
      <c r="G24" s="6"/>
      <c r="H24" s="14">
        <f t="shared" si="3"/>
        <v>14.675524970568933</v>
      </c>
      <c r="I24" s="13"/>
      <c r="J24" s="9">
        <f t="shared" ref="J24:J28" si="4">(B24*$N$4)/(52.14*36.5)</f>
        <v>12.946627508282731</v>
      </c>
      <c r="K24" s="6"/>
      <c r="L24" s="6"/>
      <c r="M24" s="8"/>
    </row>
    <row r="25" spans="1:13" x14ac:dyDescent="0.25">
      <c r="A25" s="24">
        <f t="shared" si="1"/>
        <v>23</v>
      </c>
      <c r="B25" s="22">
        <v>28761.665525668825</v>
      </c>
      <c r="C25" s="21"/>
      <c r="D25" s="6"/>
      <c r="E25" s="6"/>
      <c r="F25" s="6"/>
      <c r="G25" s="6"/>
      <c r="H25" s="11">
        <f t="shared" si="3"/>
        <v>15.112981133864476</v>
      </c>
      <c r="I25" s="13"/>
      <c r="J25" s="6">
        <f t="shared" si="4"/>
        <v>13.332547740011949</v>
      </c>
      <c r="K25" s="6"/>
      <c r="L25" s="6"/>
      <c r="M25" s="8"/>
    </row>
    <row r="26" spans="1:13" x14ac:dyDescent="0.25">
      <c r="A26" s="24">
        <f t="shared" si="1"/>
        <v>24</v>
      </c>
      <c r="B26" s="22">
        <v>29618.880516329235</v>
      </c>
      <c r="C26" s="21"/>
      <c r="D26" s="6"/>
      <c r="E26" s="6"/>
      <c r="F26" s="6"/>
      <c r="G26" s="6"/>
      <c r="H26" s="6"/>
      <c r="I26" s="7"/>
      <c r="J26" s="6">
        <f t="shared" si="4"/>
        <v>13.729912064280095</v>
      </c>
      <c r="K26" s="6"/>
      <c r="L26" s="6"/>
      <c r="M26" s="8"/>
    </row>
    <row r="27" spans="1:13" x14ac:dyDescent="0.25">
      <c r="A27" s="24">
        <f t="shared" si="1"/>
        <v>25</v>
      </c>
      <c r="B27" s="22">
        <v>30502.154842705721</v>
      </c>
      <c r="C27" s="21"/>
      <c r="D27" s="6"/>
      <c r="E27" s="6"/>
      <c r="F27" s="6"/>
      <c r="G27" s="6"/>
      <c r="H27" s="6"/>
      <c r="I27" s="7"/>
      <c r="J27" s="6">
        <f t="shared" si="4"/>
        <v>14.139356264005992</v>
      </c>
      <c r="K27" s="6"/>
      <c r="L27" s="6"/>
      <c r="M27" s="8"/>
    </row>
    <row r="28" spans="1:13" x14ac:dyDescent="0.25">
      <c r="A28" s="24">
        <f t="shared" si="1"/>
        <v>26</v>
      </c>
      <c r="B28" s="22">
        <v>31411.488504798297</v>
      </c>
      <c r="C28" s="21"/>
      <c r="D28" s="6"/>
      <c r="E28" s="6"/>
      <c r="F28" s="6"/>
      <c r="G28" s="6"/>
      <c r="H28" s="6"/>
      <c r="I28" s="7"/>
      <c r="J28" s="6">
        <f t="shared" si="4"/>
        <v>14.560880339189648</v>
      </c>
      <c r="K28" s="6"/>
      <c r="L28" s="6"/>
      <c r="M28" s="8"/>
    </row>
    <row r="29" spans="1:13" ht="15.75" thickBot="1" x14ac:dyDescent="0.3">
      <c r="A29" s="24">
        <v>28</v>
      </c>
      <c r="B29" s="22">
        <v>33313.820012071868</v>
      </c>
      <c r="C29" s="21"/>
      <c r="D29" s="6"/>
      <c r="E29" s="6"/>
      <c r="F29" s="6"/>
      <c r="G29" s="6"/>
      <c r="H29" s="6"/>
      <c r="I29" s="7"/>
      <c r="J29" s="6">
        <f>(B29*$N$4)/(52.14*36.5)</f>
        <v>15.44271124760551</v>
      </c>
      <c r="K29" s="6"/>
      <c r="L29" s="6"/>
      <c r="M29" s="8"/>
    </row>
    <row r="30" spans="1:13" x14ac:dyDescent="0.25">
      <c r="A30" s="24">
        <f t="shared" si="1"/>
        <v>29</v>
      </c>
      <c r="B30" s="22">
        <v>34308.189401237934</v>
      </c>
      <c r="C30" s="21"/>
      <c r="D30" s="6"/>
      <c r="E30" s="6"/>
      <c r="F30" s="6"/>
      <c r="G30" s="6"/>
      <c r="H30" s="6"/>
      <c r="I30" s="7"/>
      <c r="J30" s="10">
        <f>(B30*$N$4)/(52.14*36.5)</f>
        <v>15.903653863756556</v>
      </c>
      <c r="K30" s="6"/>
      <c r="L30" s="6"/>
      <c r="M30" s="8"/>
    </row>
    <row r="31" spans="1:13" x14ac:dyDescent="0.25">
      <c r="A31" s="24">
        <f t="shared" si="1"/>
        <v>30</v>
      </c>
      <c r="B31" s="22">
        <v>35332.732758075261</v>
      </c>
      <c r="C31" s="21"/>
      <c r="D31" s="6"/>
      <c r="E31" s="6"/>
      <c r="F31" s="6"/>
      <c r="G31" s="6"/>
      <c r="H31" s="6"/>
      <c r="I31" s="7"/>
      <c r="J31" s="14">
        <f>(B31*$N$4)/(52.14*36.5)</f>
        <v>16.378583704121844</v>
      </c>
      <c r="K31" s="9">
        <f t="shared" ref="K31:K39" si="5">(B31*$N$4)/(52.14*36.5)</f>
        <v>16.378583704121844</v>
      </c>
      <c r="L31" s="6"/>
      <c r="M31" s="8"/>
    </row>
    <row r="32" spans="1:13" x14ac:dyDescent="0.25">
      <c r="A32" s="24">
        <f t="shared" si="1"/>
        <v>31</v>
      </c>
      <c r="B32" s="22">
        <v>36386.078538598777</v>
      </c>
      <c r="C32" s="21"/>
      <c r="D32" s="6"/>
      <c r="E32" s="6"/>
      <c r="F32" s="6"/>
      <c r="G32" s="6"/>
      <c r="H32" s="6"/>
      <c r="I32" s="7"/>
      <c r="J32" s="11">
        <f>(B32*$N$4)/(52.14*36.5)</f>
        <v>16.866864985782545</v>
      </c>
      <c r="K32" s="6">
        <f t="shared" si="5"/>
        <v>16.866864985782545</v>
      </c>
      <c r="L32" s="6"/>
      <c r="M32" s="8"/>
    </row>
    <row r="33" spans="1:13" x14ac:dyDescent="0.25">
      <c r="A33" s="24">
        <f t="shared" si="1"/>
        <v>32</v>
      </c>
      <c r="B33" s="22">
        <v>37473.712918748701</v>
      </c>
      <c r="C33" s="21"/>
      <c r="D33" s="6"/>
      <c r="E33" s="6"/>
      <c r="F33" s="6"/>
      <c r="G33" s="6"/>
      <c r="H33" s="6"/>
      <c r="I33" s="7"/>
      <c r="J33" s="6"/>
      <c r="K33" s="6">
        <f t="shared" si="5"/>
        <v>17.371040840413968</v>
      </c>
      <c r="L33" s="6"/>
      <c r="M33" s="8"/>
    </row>
    <row r="34" spans="1:13" x14ac:dyDescent="0.25">
      <c r="A34" s="24">
        <f t="shared" si="1"/>
        <v>33</v>
      </c>
      <c r="B34" s="22">
        <v>38591.521266569885</v>
      </c>
      <c r="C34" s="21"/>
      <c r="D34" s="6"/>
      <c r="E34" s="6"/>
      <c r="F34" s="6"/>
      <c r="G34" s="6"/>
      <c r="H34" s="6"/>
      <c r="I34" s="7"/>
      <c r="J34" s="6"/>
      <c r="K34" s="6">
        <f t="shared" si="5"/>
        <v>17.889203919259632</v>
      </c>
      <c r="L34" s="6"/>
      <c r="M34" s="8"/>
    </row>
    <row r="35" spans="1:13" x14ac:dyDescent="0.25">
      <c r="A35" s="24">
        <f t="shared" si="1"/>
        <v>34</v>
      </c>
      <c r="B35" s="22">
        <v>39744.989758002514</v>
      </c>
      <c r="C35" s="21"/>
      <c r="D35" s="6"/>
      <c r="E35" s="6"/>
      <c r="F35" s="6"/>
      <c r="G35" s="6"/>
      <c r="H35" s="6"/>
      <c r="I35" s="7"/>
      <c r="J35" s="6"/>
      <c r="K35" s="6">
        <f t="shared" si="5"/>
        <v>18.423897353994843</v>
      </c>
      <c r="L35" s="6"/>
      <c r="M35" s="8"/>
    </row>
    <row r="36" spans="1:13" ht="15.75" thickBot="1" x14ac:dyDescent="0.3">
      <c r="A36" s="24">
        <v>36</v>
      </c>
      <c r="B36" s="22">
        <v>42154.792539747061</v>
      </c>
      <c r="C36" s="21"/>
      <c r="D36" s="6"/>
      <c r="E36" s="6"/>
      <c r="F36" s="6"/>
      <c r="G36" s="6"/>
      <c r="H36" s="6"/>
      <c r="I36" s="7"/>
      <c r="J36" s="6"/>
      <c r="K36" s="6">
        <f t="shared" si="5"/>
        <v>19.540967942377453</v>
      </c>
      <c r="L36" s="6"/>
      <c r="M36" s="8"/>
    </row>
    <row r="37" spans="1:13" x14ac:dyDescent="0.25">
      <c r="A37" s="24">
        <f t="shared" si="1"/>
        <v>37</v>
      </c>
      <c r="B37" s="22">
        <v>43413.869918029079</v>
      </c>
      <c r="C37" s="21"/>
      <c r="D37" s="6"/>
      <c r="E37" s="6"/>
      <c r="F37" s="6"/>
      <c r="G37" s="6"/>
      <c r="H37" s="6"/>
      <c r="I37" s="7"/>
      <c r="J37" s="6"/>
      <c r="K37" s="10">
        <f t="shared" si="5"/>
        <v>20.124616661862508</v>
      </c>
      <c r="L37" s="9">
        <f t="shared" ref="L37:L45" si="6">(B37*$N$4)/(52.14*36.5)</f>
        <v>20.124616661862508</v>
      </c>
      <c r="M37" s="8"/>
    </row>
    <row r="38" spans="1:13" x14ac:dyDescent="0.25">
      <c r="A38" s="24">
        <f t="shared" si="1"/>
        <v>38</v>
      </c>
      <c r="B38" s="22">
        <v>44737.409863608744</v>
      </c>
      <c r="C38" s="21"/>
      <c r="D38" s="6"/>
      <c r="E38" s="6"/>
      <c r="F38" s="6"/>
      <c r="G38" s="6"/>
      <c r="H38" s="6"/>
      <c r="I38" s="7"/>
      <c r="J38" s="6"/>
      <c r="K38" s="14">
        <f t="shared" si="5"/>
        <v>20.738147178532522</v>
      </c>
      <c r="L38" s="6">
        <f t="shared" si="6"/>
        <v>20.738147178532522</v>
      </c>
      <c r="M38" s="8"/>
    </row>
    <row r="39" spans="1:13" x14ac:dyDescent="0.25">
      <c r="A39" s="24">
        <f t="shared" si="1"/>
        <v>39</v>
      </c>
      <c r="B39" s="22">
        <v>46047.23436933785</v>
      </c>
      <c r="C39" s="21"/>
      <c r="D39" s="6"/>
      <c r="E39" s="6"/>
      <c r="F39" s="6"/>
      <c r="G39" s="6"/>
      <c r="H39" s="6"/>
      <c r="I39" s="7"/>
      <c r="J39" s="6"/>
      <c r="K39" s="11">
        <f t="shared" si="5"/>
        <v>21.34531986601425</v>
      </c>
      <c r="L39" s="6">
        <f t="shared" si="6"/>
        <v>21.34531986601425</v>
      </c>
      <c r="M39" s="8"/>
    </row>
    <row r="40" spans="1:13" x14ac:dyDescent="0.25">
      <c r="A40" s="24">
        <f t="shared" si="1"/>
        <v>40</v>
      </c>
      <c r="B40" s="22">
        <v>47422.892986349703</v>
      </c>
      <c r="C40" s="21"/>
      <c r="D40" s="6"/>
      <c r="E40" s="6"/>
      <c r="F40" s="6"/>
      <c r="G40" s="6"/>
      <c r="H40" s="6"/>
      <c r="I40" s="7"/>
      <c r="J40" s="6"/>
      <c r="K40" s="6"/>
      <c r="L40" s="6">
        <f t="shared" si="6"/>
        <v>21.98301013359978</v>
      </c>
      <c r="M40" s="8"/>
    </row>
    <row r="41" spans="1:13" x14ac:dyDescent="0.25">
      <c r="A41" s="24">
        <f t="shared" si="1"/>
        <v>41</v>
      </c>
      <c r="B41" s="22">
        <v>48841.069466898254</v>
      </c>
      <c r="C41" s="21"/>
      <c r="D41" s="6"/>
      <c r="E41" s="6"/>
      <c r="F41" s="6"/>
      <c r="G41" s="6"/>
      <c r="H41" s="6"/>
      <c r="I41" s="7"/>
      <c r="J41" s="6"/>
      <c r="K41" s="6"/>
      <c r="L41" s="6">
        <f t="shared" si="6"/>
        <v>22.640409671668987</v>
      </c>
      <c r="M41" s="8"/>
    </row>
    <row r="42" spans="1:13" ht="15.75" thickBot="1" x14ac:dyDescent="0.3">
      <c r="A42" s="24">
        <v>43</v>
      </c>
      <c r="B42" s="22">
        <v>51804.976018605703</v>
      </c>
      <c r="C42" s="21"/>
      <c r="D42" s="6"/>
      <c r="E42" s="6"/>
      <c r="F42" s="6"/>
      <c r="G42" s="6"/>
      <c r="H42" s="6"/>
      <c r="I42" s="7"/>
      <c r="J42" s="6"/>
      <c r="K42" s="6"/>
      <c r="L42" s="6">
        <f t="shared" si="6"/>
        <v>24.014336559258535</v>
      </c>
      <c r="M42" s="8"/>
    </row>
    <row r="43" spans="1:13" x14ac:dyDescent="0.25">
      <c r="A43" s="24">
        <f t="shared" si="1"/>
        <v>44</v>
      </c>
      <c r="B43" s="22">
        <v>53353.449177734656</v>
      </c>
      <c r="C43" s="21"/>
      <c r="D43" s="6"/>
      <c r="E43" s="6"/>
      <c r="F43" s="6"/>
      <c r="G43" s="6"/>
      <c r="H43" s="6"/>
      <c r="I43" s="7"/>
      <c r="J43" s="6"/>
      <c r="K43" s="6"/>
      <c r="L43" s="10">
        <f t="shared" si="6"/>
        <v>24.732135474616509</v>
      </c>
      <c r="M43" s="15">
        <f t="shared" ref="M43:M56" si="7">(B43*$N$4)/(52.14*36.5)</f>
        <v>24.732135474616509</v>
      </c>
    </row>
    <row r="44" spans="1:13" x14ac:dyDescent="0.25">
      <c r="A44" s="24">
        <f t="shared" si="1"/>
        <v>45</v>
      </c>
      <c r="B44" s="22">
        <v>54948.554832355527</v>
      </c>
      <c r="C44" s="21"/>
      <c r="D44" s="6"/>
      <c r="E44" s="6"/>
      <c r="F44" s="6"/>
      <c r="G44" s="6"/>
      <c r="H44" s="6"/>
      <c r="I44" s="7"/>
      <c r="J44" s="6"/>
      <c r="K44" s="6"/>
      <c r="L44" s="14">
        <f t="shared" si="6"/>
        <v>25.471551009214664</v>
      </c>
      <c r="M44" s="8">
        <f t="shared" si="7"/>
        <v>25.471551009214664</v>
      </c>
    </row>
    <row r="45" spans="1:13" x14ac:dyDescent="0.25">
      <c r="A45" s="24">
        <f t="shared" si="1"/>
        <v>46</v>
      </c>
      <c r="B45" s="22">
        <v>56591.664526453416</v>
      </c>
      <c r="C45" s="21"/>
      <c r="D45" s="6"/>
      <c r="E45" s="6"/>
      <c r="F45" s="6"/>
      <c r="G45" s="6"/>
      <c r="H45" s="6"/>
      <c r="I45" s="7"/>
      <c r="J45" s="6"/>
      <c r="K45" s="6"/>
      <c r="L45" s="11">
        <f t="shared" si="6"/>
        <v>26.233218945971853</v>
      </c>
      <c r="M45" s="8">
        <f t="shared" si="7"/>
        <v>26.233218945971853</v>
      </c>
    </row>
    <row r="46" spans="1:13" x14ac:dyDescent="0.25">
      <c r="A46" s="24">
        <f t="shared" si="1"/>
        <v>47</v>
      </c>
      <c r="B46" s="22">
        <v>58284.149804013345</v>
      </c>
      <c r="C46" s="21"/>
      <c r="D46" s="6"/>
      <c r="E46" s="6"/>
      <c r="F46" s="6"/>
      <c r="G46" s="6"/>
      <c r="H46" s="6"/>
      <c r="I46" s="7"/>
      <c r="J46" s="6"/>
      <c r="K46" s="6"/>
      <c r="L46" s="6"/>
      <c r="M46" s="8">
        <f t="shared" si="7"/>
        <v>27.017775067806884</v>
      </c>
    </row>
    <row r="47" spans="1:13" ht="15.75" thickBot="1" x14ac:dyDescent="0.3">
      <c r="A47" s="24">
        <f t="shared" si="1"/>
        <v>48</v>
      </c>
      <c r="B47" s="22">
        <v>60027.382209020347</v>
      </c>
      <c r="C47" s="21"/>
      <c r="D47" s="6"/>
      <c r="E47" s="6"/>
      <c r="F47" s="6"/>
      <c r="G47" s="6"/>
      <c r="H47" s="6"/>
      <c r="I47" s="7"/>
      <c r="J47" s="6"/>
      <c r="K47" s="6"/>
      <c r="L47" s="6"/>
      <c r="M47" s="8">
        <f t="shared" si="7"/>
        <v>27.825855157638586</v>
      </c>
    </row>
    <row r="48" spans="1:13" x14ac:dyDescent="0.25">
      <c r="A48" s="24">
        <f t="shared" si="1"/>
        <v>49</v>
      </c>
      <c r="B48" s="22">
        <v>61822.733285459501</v>
      </c>
      <c r="C48" s="21"/>
      <c r="D48" s="6"/>
      <c r="E48" s="6"/>
      <c r="F48" s="6"/>
      <c r="G48" s="6"/>
      <c r="H48" s="6"/>
      <c r="I48" s="7"/>
      <c r="J48" s="6"/>
      <c r="K48" s="6"/>
      <c r="L48" s="6"/>
      <c r="M48" s="16">
        <f t="shared" si="7"/>
        <v>28.658094998385781</v>
      </c>
    </row>
    <row r="49" spans="1:13" x14ac:dyDescent="0.25">
      <c r="A49" s="24">
        <f t="shared" si="1"/>
        <v>50</v>
      </c>
      <c r="B49" s="22">
        <v>63672.946121300913</v>
      </c>
      <c r="C49" s="21"/>
      <c r="D49" s="6"/>
      <c r="E49" s="6"/>
      <c r="F49" s="6"/>
      <c r="G49" s="6"/>
      <c r="H49" s="6"/>
      <c r="I49" s="7"/>
      <c r="J49" s="6"/>
      <c r="K49" s="6"/>
      <c r="L49" s="6"/>
      <c r="M49" s="17">
        <f t="shared" si="7"/>
        <v>29.515766155886141</v>
      </c>
    </row>
    <row r="50" spans="1:13" x14ac:dyDescent="0.25">
      <c r="A50" s="24">
        <f t="shared" si="1"/>
        <v>51</v>
      </c>
      <c r="B50" s="22">
        <v>65578.020716544634</v>
      </c>
      <c r="C50" s="21"/>
      <c r="D50" s="6"/>
      <c r="E50" s="6"/>
      <c r="F50" s="6"/>
      <c r="G50" s="6"/>
      <c r="H50" s="6"/>
      <c r="I50" s="7"/>
      <c r="J50" s="6"/>
      <c r="K50" s="6"/>
      <c r="L50" s="6"/>
      <c r="M50" s="17">
        <f t="shared" si="7"/>
        <v>30.398868630139681</v>
      </c>
    </row>
    <row r="51" spans="1:13" x14ac:dyDescent="0.25">
      <c r="A51" s="24">
        <f t="shared" si="1"/>
        <v>52</v>
      </c>
      <c r="B51" s="22">
        <v>67540.19</v>
      </c>
      <c r="C51" s="21"/>
      <c r="D51" s="6"/>
      <c r="E51" s="6"/>
      <c r="F51" s="6"/>
      <c r="G51" s="6"/>
      <c r="H51" s="6"/>
      <c r="I51" s="7"/>
      <c r="J51" s="6"/>
      <c r="K51" s="6"/>
      <c r="L51" s="6"/>
      <c r="M51" s="17">
        <f t="shared" si="7"/>
        <v>31.308437501327134</v>
      </c>
    </row>
    <row r="52" spans="1:13" x14ac:dyDescent="0.25">
      <c r="A52" s="24">
        <f t="shared" si="1"/>
        <v>53</v>
      </c>
      <c r="B52" s="22">
        <v>69563.11</v>
      </c>
      <c r="C52" s="21"/>
      <c r="D52" s="6"/>
      <c r="E52" s="6"/>
      <c r="F52" s="6"/>
      <c r="G52" s="6"/>
      <c r="H52" s="6"/>
      <c r="I52" s="7"/>
      <c r="J52" s="6"/>
      <c r="K52" s="6"/>
      <c r="L52" s="6"/>
      <c r="M52" s="17">
        <f t="shared" si="7"/>
        <v>32.246167531257235</v>
      </c>
    </row>
    <row r="53" spans="1:13" x14ac:dyDescent="0.25">
      <c r="A53" s="24">
        <f t="shared" si="1"/>
        <v>54</v>
      </c>
      <c r="B53" s="22">
        <v>71644.740000000005</v>
      </c>
      <c r="C53" s="21"/>
      <c r="D53" s="6"/>
      <c r="E53" s="6"/>
      <c r="F53" s="6"/>
      <c r="G53" s="6"/>
      <c r="H53" s="6"/>
      <c r="I53" s="7"/>
      <c r="J53" s="6"/>
      <c r="K53" s="6"/>
      <c r="L53" s="6"/>
      <c r="M53" s="17">
        <f t="shared" si="7"/>
        <v>33.211112740263722</v>
      </c>
    </row>
    <row r="54" spans="1:13" x14ac:dyDescent="0.25">
      <c r="A54" s="24">
        <f t="shared" si="1"/>
        <v>55</v>
      </c>
      <c r="B54" s="22">
        <v>73789.2</v>
      </c>
      <c r="C54" s="21"/>
      <c r="D54" s="6"/>
      <c r="E54" s="6"/>
      <c r="F54" s="6"/>
      <c r="G54" s="6"/>
      <c r="H54" s="6"/>
      <c r="I54" s="7"/>
      <c r="J54" s="6"/>
      <c r="K54" s="6"/>
      <c r="L54" s="6"/>
      <c r="M54" s="17">
        <f t="shared" si="7"/>
        <v>34.205182965474755</v>
      </c>
    </row>
    <row r="55" spans="1:13" x14ac:dyDescent="0.25">
      <c r="A55" s="24">
        <f t="shared" si="1"/>
        <v>56</v>
      </c>
      <c r="B55" s="22">
        <v>75995.460000000006</v>
      </c>
      <c r="C55" s="21"/>
      <c r="D55" s="6"/>
      <c r="E55" s="6"/>
      <c r="F55" s="6"/>
      <c r="G55" s="6"/>
      <c r="H55" s="6"/>
      <c r="I55" s="7"/>
      <c r="J55" s="6"/>
      <c r="K55" s="6"/>
      <c r="L55" s="6"/>
      <c r="M55" s="17">
        <f t="shared" si="7"/>
        <v>35.227900747608295</v>
      </c>
    </row>
    <row r="56" spans="1:13" x14ac:dyDescent="0.25">
      <c r="A56" s="24">
        <f t="shared" si="1"/>
        <v>57</v>
      </c>
      <c r="B56" s="22">
        <v>78270.73</v>
      </c>
      <c r="C56" s="21"/>
      <c r="D56" s="6"/>
      <c r="E56" s="6"/>
      <c r="F56" s="6"/>
      <c r="G56" s="6"/>
      <c r="H56" s="6"/>
      <c r="I56" s="7"/>
      <c r="J56" s="6"/>
      <c r="K56" s="6"/>
      <c r="L56" s="6"/>
      <c r="M56" s="17">
        <f t="shared" si="7"/>
        <v>36.282608301638632</v>
      </c>
    </row>
    <row r="57" spans="1:13" ht="15.75" thickBot="1" x14ac:dyDescent="0.3">
      <c r="A57" s="28">
        <f t="shared" si="1"/>
        <v>58</v>
      </c>
      <c r="B57" s="27">
        <v>80615.010000000009</v>
      </c>
      <c r="C57" s="29"/>
      <c r="D57" s="30"/>
      <c r="E57" s="30"/>
      <c r="F57" s="30"/>
      <c r="G57" s="30"/>
      <c r="H57" s="30"/>
      <c r="I57" s="18"/>
      <c r="J57" s="30"/>
      <c r="K57" s="30"/>
      <c r="L57" s="30"/>
      <c r="M57" s="31">
        <f>(B57*$N$4)/(52.14*36.5)</f>
        <v>37.36930562756578</v>
      </c>
    </row>
    <row r="58" spans="1:13" ht="15.75" thickTop="1" x14ac:dyDescent="0.25"/>
  </sheetData>
  <mergeCells count="1">
    <mergeCell ref="C5:F1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Agency rates</vt:lpstr>
    </vt:vector>
  </TitlesOfParts>
  <Company>Aston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Tyrrell</dc:creator>
  <cp:lastModifiedBy>Farooq, Azhar</cp:lastModifiedBy>
  <dcterms:created xsi:type="dcterms:W3CDTF">2011-10-05T16:47:45Z</dcterms:created>
  <dcterms:modified xsi:type="dcterms:W3CDTF">2022-09-22T10:54:05Z</dcterms:modified>
  <cp:contentStatus/>
</cp:coreProperties>
</file>